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g1udVJmfEnKf+dlkcV6aTFdymnrA=="/>
    </ext>
  </extLst>
</workbook>
</file>

<file path=xl/sharedStrings.xml><?xml version="1.0" encoding="utf-8"?>
<sst xmlns="http://schemas.openxmlformats.org/spreadsheetml/2006/main" count="65" uniqueCount="58">
  <si>
    <t>Total dépenses</t>
  </si>
  <si>
    <t>Total recettes</t>
  </si>
  <si>
    <t>Production</t>
  </si>
  <si>
    <t>Billetterie</t>
  </si>
  <si>
    <t>Salaires</t>
  </si>
  <si>
    <t>Prev Pass 2 jours</t>
  </si>
  <si>
    <t>Administration</t>
  </si>
  <si>
    <t>Prev Vendredi</t>
  </si>
  <si>
    <t>Assurance</t>
  </si>
  <si>
    <t>Prev Samedi</t>
  </si>
  <si>
    <t>Artistique</t>
  </si>
  <si>
    <t>Vendredi</t>
  </si>
  <si>
    <t>Cachets</t>
  </si>
  <si>
    <t>Samedi</t>
  </si>
  <si>
    <t>Deplacements Artistes</t>
  </si>
  <si>
    <t>Pass 2 jours</t>
  </si>
  <si>
    <t>Hébergements</t>
  </si>
  <si>
    <t>Vendredi 1/2 Tarif</t>
  </si>
  <si>
    <t>Location véhicules</t>
  </si>
  <si>
    <t>Samedi 1/2 tarif</t>
  </si>
  <si>
    <t>Essence et frais artistes</t>
  </si>
  <si>
    <t>Pass 2 jours 1/2 tarif</t>
  </si>
  <si>
    <t>Accueil artiste/catering</t>
  </si>
  <si>
    <t>Partenaire Pass 2 jours</t>
  </si>
  <si>
    <t>Régie générale</t>
  </si>
  <si>
    <t>Total participants</t>
  </si>
  <si>
    <t>Site</t>
  </si>
  <si>
    <t>Restauration</t>
  </si>
  <si>
    <t>Locations</t>
  </si>
  <si>
    <t>Bar</t>
  </si>
  <si>
    <t>17,14/J/pers</t>
  </si>
  <si>
    <t>Sécurité</t>
  </si>
  <si>
    <t>Rachat</t>
  </si>
  <si>
    <t>Conformité</t>
  </si>
  <si>
    <t>Autres</t>
  </si>
  <si>
    <t>Secours</t>
  </si>
  <si>
    <t>Stand</t>
  </si>
  <si>
    <t>Complément sécu</t>
  </si>
  <si>
    <t>Merch</t>
  </si>
  <si>
    <t>Techniciens</t>
  </si>
  <si>
    <t>Partenaires et subventions</t>
  </si>
  <si>
    <t>Défraiements</t>
  </si>
  <si>
    <t xml:space="preserve">Partenaires </t>
  </si>
  <si>
    <t>Régie technique</t>
  </si>
  <si>
    <t>Subventions</t>
  </si>
  <si>
    <t>Son&amp;lumières&amp;Scènes</t>
  </si>
  <si>
    <t>Crédit TVA</t>
  </si>
  <si>
    <t>Matériel</t>
  </si>
  <si>
    <t>Achat boissons</t>
  </si>
  <si>
    <t>Total</t>
  </si>
  <si>
    <t>Achat nourriture</t>
  </si>
  <si>
    <t>Promo</t>
  </si>
  <si>
    <t>Résultat</t>
  </si>
  <si>
    <t>Impressions</t>
  </si>
  <si>
    <t>Taxes</t>
  </si>
  <si>
    <t>Sacem</t>
  </si>
  <si>
    <t>Cnv</t>
  </si>
  <si>
    <t>Mugs et pins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</si>
</sst>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€&quot;"/>
    <numFmt numFmtId="165" formatCode="#,##0.00\ &quot;€&quot;"/>
  </numFmts>
  <fonts count="6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b/>
      <sz val="11.0"/>
      <color theme="0"/>
      <name val="Calibri"/>
    </font>
    <font/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165" xfId="0" applyFont="1" applyNumberFormat="1"/>
    <xf borderId="1" fillId="2" fontId="2" numFmtId="0" xfId="0" applyBorder="1" applyFill="1" applyFont="1"/>
    <xf borderId="1" fillId="2" fontId="2" numFmtId="164" xfId="0" applyBorder="1" applyFont="1" applyNumberFormat="1"/>
    <xf borderId="2" fillId="2" fontId="3" numFmtId="0" xfId="0" applyAlignment="1" applyBorder="1" applyFont="1">
      <alignment horizontal="left"/>
    </xf>
    <xf borderId="3" fillId="0" fontId="4" numFmtId="0" xfId="0" applyBorder="1" applyFont="1"/>
    <xf borderId="4" fillId="0" fontId="4" numFmtId="0" xfId="0" applyBorder="1" applyFont="1"/>
    <xf borderId="1" fillId="0" fontId="2" numFmtId="0" xfId="0" applyBorder="1" applyFont="1"/>
    <xf borderId="1" fillId="0" fontId="2" numFmtId="164" xfId="0" applyBorder="1" applyFont="1" applyNumberFormat="1"/>
    <xf borderId="1" fillId="0" fontId="2" numFmtId="165" xfId="0" applyBorder="1" applyFont="1" applyNumberFormat="1"/>
    <xf borderId="1" fillId="0" fontId="2" numFmtId="3" xfId="0" applyBorder="1" applyFont="1" applyNumberFormat="1"/>
    <xf borderId="1" fillId="2" fontId="5" numFmtId="0" xfId="0" applyBorder="1" applyFont="1"/>
    <xf borderId="1" fillId="2" fontId="2" numFmtId="165" xfId="0" applyBorder="1" applyFont="1" applyNumberFormat="1"/>
    <xf borderId="1" fillId="3" fontId="2" numFmtId="0" xfId="0" applyBorder="1" applyFill="1" applyFont="1"/>
    <xf borderId="1" fillId="3" fontId="2" numFmtId="164" xfId="0" applyBorder="1" applyFont="1" applyNumberFormat="1"/>
    <xf borderId="1" fillId="2" fontId="5" numFmtId="165" xfId="0" applyBorder="1" applyFont="1" applyNumberFormat="1"/>
    <xf borderId="1" fillId="2" fontId="5" numFmtId="164" xfId="0" applyBorder="1" applyFont="1" applyNumberFormat="1"/>
    <xf borderId="5" fillId="4" fontId="5" numFmtId="0" xfId="0" applyBorder="1" applyFill="1" applyFont="1"/>
    <xf borderId="5" fillId="4" fontId="5" numFmtId="165" xfId="0" applyBorder="1" applyFont="1" applyNumberFormat="1"/>
    <xf borderId="5" fillId="4" fontId="5" numFmtId="164" xfId="0" applyBorder="1" applyFont="1" applyNumberFormat="1"/>
    <xf borderId="5" fillId="2" fontId="5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86"/>
    <col customWidth="1" min="2" max="2" width="9.57"/>
    <col customWidth="1" min="3" max="3" width="8.57"/>
    <col customWidth="1" min="4" max="4" width="10.71"/>
    <col customWidth="1" min="5" max="5" width="24.29"/>
    <col customWidth="1" min="6" max="6" width="11.86"/>
    <col customWidth="1" min="7" max="7" width="5.86"/>
    <col customWidth="1" min="8" max="8" width="9.57"/>
    <col customWidth="1" min="9" max="26" width="10.71"/>
  </cols>
  <sheetData>
    <row r="1" ht="14.25" customHeight="1">
      <c r="A1" s="1" t="s">
        <v>0</v>
      </c>
      <c r="B1" s="2"/>
      <c r="C1" s="2"/>
      <c r="E1" s="1" t="s">
        <v>1</v>
      </c>
      <c r="F1" s="3"/>
      <c r="H1" s="2"/>
    </row>
    <row r="2" ht="14.25" customHeight="1">
      <c r="B2" s="2"/>
      <c r="C2" s="2"/>
      <c r="F2" s="3"/>
      <c r="H2" s="2"/>
    </row>
    <row r="3" ht="14.25" customHeight="1">
      <c r="B3" s="2"/>
      <c r="C3" s="2"/>
      <c r="F3" s="3"/>
      <c r="H3" s="2"/>
    </row>
    <row r="4" ht="14.25" customHeight="1">
      <c r="B4" s="2"/>
      <c r="C4" s="2"/>
      <c r="E4" s="2"/>
      <c r="F4" s="3"/>
    </row>
    <row r="5" ht="14.25" customHeight="1">
      <c r="A5" s="4" t="s">
        <v>2</v>
      </c>
      <c r="B5" s="5"/>
      <c r="C5" s="5">
        <f>SUM(B6:B8)</f>
        <v>22606</v>
      </c>
      <c r="E5" s="6" t="s">
        <v>3</v>
      </c>
      <c r="F5" s="7"/>
      <c r="G5" s="7"/>
      <c r="H5" s="8"/>
    </row>
    <row r="6" ht="14.25" customHeight="1">
      <c r="A6" s="9" t="s">
        <v>4</v>
      </c>
      <c r="B6" s="10">
        <v>12100.0</v>
      </c>
      <c r="C6" s="10"/>
      <c r="E6" s="9" t="s">
        <v>5</v>
      </c>
      <c r="F6" s="11">
        <v>65.0</v>
      </c>
      <c r="G6" s="12">
        <v>1352.0</v>
      </c>
      <c r="H6" s="10">
        <f t="shared" ref="H6:H15" si="1">F6*G6</f>
        <v>87880</v>
      </c>
    </row>
    <row r="7" ht="14.25" customHeight="1">
      <c r="A7" s="9" t="s">
        <v>6</v>
      </c>
      <c r="B7" s="10">
        <v>2006.0</v>
      </c>
      <c r="C7" s="10"/>
      <c r="E7" s="9" t="s">
        <v>7</v>
      </c>
      <c r="F7" s="11">
        <v>35.0</v>
      </c>
      <c r="G7" s="12">
        <v>59.0</v>
      </c>
      <c r="H7" s="10">
        <f t="shared" si="1"/>
        <v>2065</v>
      </c>
    </row>
    <row r="8" ht="14.25" customHeight="1">
      <c r="A8" s="9" t="s">
        <v>8</v>
      </c>
      <c r="B8" s="10">
        <v>8500.0</v>
      </c>
      <c r="C8" s="10"/>
      <c r="E8" s="9" t="s">
        <v>9</v>
      </c>
      <c r="F8" s="11">
        <v>40.0</v>
      </c>
      <c r="G8" s="12">
        <v>76.0</v>
      </c>
      <c r="H8" s="10">
        <f t="shared" si="1"/>
        <v>3040</v>
      </c>
    </row>
    <row r="9" ht="14.25" customHeight="1">
      <c r="A9" s="4" t="s">
        <v>10</v>
      </c>
      <c r="B9" s="5"/>
      <c r="C9" s="5">
        <f>SUM(B10:B15)</f>
        <v>49082</v>
      </c>
      <c r="E9" s="9" t="s">
        <v>11</v>
      </c>
      <c r="F9" s="11">
        <v>42.0</v>
      </c>
      <c r="G9" s="12">
        <v>62.0</v>
      </c>
      <c r="H9" s="10">
        <f t="shared" si="1"/>
        <v>2604</v>
      </c>
    </row>
    <row r="10" ht="14.25" customHeight="1">
      <c r="A10" s="9" t="s">
        <v>12</v>
      </c>
      <c r="B10" s="10">
        <v>30372.0</v>
      </c>
      <c r="C10" s="10"/>
      <c r="E10" s="9" t="s">
        <v>13</v>
      </c>
      <c r="F10" s="11">
        <v>47.0</v>
      </c>
      <c r="G10" s="12">
        <v>119.0</v>
      </c>
      <c r="H10" s="10">
        <f t="shared" si="1"/>
        <v>5593</v>
      </c>
    </row>
    <row r="11" ht="14.25" customHeight="1">
      <c r="A11" s="9" t="s">
        <v>14</v>
      </c>
      <c r="B11" s="10">
        <v>3752.0</v>
      </c>
      <c r="C11" s="10"/>
      <c r="E11" s="9" t="s">
        <v>15</v>
      </c>
      <c r="F11" s="11">
        <v>75.0</v>
      </c>
      <c r="G11" s="12">
        <v>139.0</v>
      </c>
      <c r="H11" s="10">
        <f t="shared" si="1"/>
        <v>10425</v>
      </c>
    </row>
    <row r="12" ht="14.25" customHeight="1">
      <c r="A12" s="9" t="s">
        <v>16</v>
      </c>
      <c r="B12" s="10">
        <v>3870.0</v>
      </c>
      <c r="C12" s="10"/>
      <c r="E12" s="9" t="s">
        <v>17</v>
      </c>
      <c r="F12" s="11">
        <v>21.0</v>
      </c>
      <c r="G12" s="12">
        <v>1.0</v>
      </c>
      <c r="H12" s="10">
        <f t="shared" si="1"/>
        <v>21</v>
      </c>
    </row>
    <row r="13" ht="14.25" customHeight="1">
      <c r="A13" s="9" t="s">
        <v>18</v>
      </c>
      <c r="B13" s="10">
        <v>4813.0</v>
      </c>
      <c r="C13" s="10"/>
      <c r="E13" s="9" t="s">
        <v>19</v>
      </c>
      <c r="F13" s="11">
        <v>23.5</v>
      </c>
      <c r="G13" s="12">
        <v>9.0</v>
      </c>
      <c r="H13" s="10">
        <f t="shared" si="1"/>
        <v>211.5</v>
      </c>
    </row>
    <row r="14" ht="14.25" customHeight="1">
      <c r="A14" s="9" t="s">
        <v>20</v>
      </c>
      <c r="B14" s="10">
        <v>1575.0</v>
      </c>
      <c r="C14" s="10"/>
      <c r="E14" s="9" t="s">
        <v>21</v>
      </c>
      <c r="F14" s="11">
        <v>37.5</v>
      </c>
      <c r="G14" s="12">
        <v>3.0</v>
      </c>
      <c r="H14" s="10">
        <f t="shared" si="1"/>
        <v>112.5</v>
      </c>
    </row>
    <row r="15" ht="14.25" customHeight="1">
      <c r="A15" s="9" t="s">
        <v>22</v>
      </c>
      <c r="B15" s="10">
        <v>4700.0</v>
      </c>
      <c r="C15" s="10"/>
      <c r="E15" s="9" t="s">
        <v>23</v>
      </c>
      <c r="F15" s="11">
        <v>40.0</v>
      </c>
      <c r="G15" s="12">
        <v>22.0</v>
      </c>
      <c r="H15" s="10">
        <f t="shared" si="1"/>
        <v>880</v>
      </c>
    </row>
    <row r="16" ht="14.25" customHeight="1">
      <c r="A16" s="4" t="s">
        <v>24</v>
      </c>
      <c r="B16" s="5"/>
      <c r="C16" s="5">
        <f>SUM(B17:B25)</f>
        <v>72553</v>
      </c>
      <c r="E16" s="9" t="s">
        <v>25</v>
      </c>
      <c r="F16" s="11"/>
      <c r="G16" s="12">
        <f>G6*2+G7+G8+G9+G10+G11*2+G12+G13+G14*2+G15*2</f>
        <v>3358</v>
      </c>
      <c r="H16" s="10"/>
    </row>
    <row r="17" ht="14.25" customHeight="1">
      <c r="A17" s="9" t="s">
        <v>26</v>
      </c>
      <c r="B17" s="10">
        <v>7698.0</v>
      </c>
      <c r="C17" s="10"/>
      <c r="E17" s="13" t="s">
        <v>27</v>
      </c>
      <c r="F17" s="14"/>
      <c r="G17" s="4"/>
      <c r="H17" s="5"/>
    </row>
    <row r="18" ht="14.25" customHeight="1">
      <c r="A18" s="9" t="s">
        <v>28</v>
      </c>
      <c r="B18" s="10">
        <v>28246.0</v>
      </c>
      <c r="C18" s="10"/>
      <c r="E18" s="9" t="s">
        <v>29</v>
      </c>
      <c r="F18" s="11" t="s">
        <v>30</v>
      </c>
      <c r="G18" s="9"/>
      <c r="H18" s="10">
        <v>57563.0</v>
      </c>
    </row>
    <row r="19" ht="14.25" customHeight="1">
      <c r="A19" s="9" t="s">
        <v>3</v>
      </c>
      <c r="B19" s="10">
        <v>1320.0</v>
      </c>
      <c r="C19" s="10"/>
      <c r="E19" s="9" t="s">
        <v>27</v>
      </c>
      <c r="F19" s="11"/>
      <c r="G19" s="9"/>
      <c r="H19" s="10">
        <v>22315.0</v>
      </c>
    </row>
    <row r="20" ht="14.25" customHeight="1">
      <c r="A20" s="9" t="s">
        <v>31</v>
      </c>
      <c r="B20" s="10">
        <v>19700.0</v>
      </c>
      <c r="C20" s="10"/>
      <c r="E20" s="9" t="s">
        <v>32</v>
      </c>
      <c r="F20" s="11"/>
      <c r="G20" s="9"/>
      <c r="H20" s="10"/>
    </row>
    <row r="21" ht="14.25" customHeight="1">
      <c r="A21" s="9" t="s">
        <v>33</v>
      </c>
      <c r="B21" s="10">
        <v>1440.0</v>
      </c>
      <c r="C21" s="10"/>
      <c r="E21" s="13" t="s">
        <v>34</v>
      </c>
      <c r="F21" s="14"/>
      <c r="G21" s="4"/>
      <c r="H21" s="5"/>
    </row>
    <row r="22" ht="14.25" customHeight="1">
      <c r="A22" s="9" t="s">
        <v>35</v>
      </c>
      <c r="B22" s="10">
        <v>2300.0</v>
      </c>
      <c r="C22" s="10"/>
      <c r="E22" s="9" t="s">
        <v>36</v>
      </c>
      <c r="F22" s="11"/>
      <c r="G22" s="9"/>
      <c r="H22" s="10">
        <v>7100.0</v>
      </c>
    </row>
    <row r="23" ht="14.25" customHeight="1">
      <c r="A23" s="9" t="s">
        <v>37</v>
      </c>
      <c r="B23" s="10">
        <v>6183.0</v>
      </c>
      <c r="C23" s="10"/>
      <c r="E23" s="9" t="s">
        <v>38</v>
      </c>
      <c r="F23" s="11"/>
      <c r="G23" s="9"/>
      <c r="H23" s="10">
        <v>9000.0</v>
      </c>
    </row>
    <row r="24" ht="14.25" customHeight="1">
      <c r="A24" s="9" t="s">
        <v>39</v>
      </c>
      <c r="B24" s="10">
        <v>5250.0</v>
      </c>
      <c r="C24" s="10"/>
      <c r="E24" s="13" t="s">
        <v>40</v>
      </c>
      <c r="F24" s="14"/>
      <c r="G24" s="4"/>
      <c r="H24" s="5"/>
    </row>
    <row r="25" ht="14.25" customHeight="1">
      <c r="A25" s="9" t="s">
        <v>41</v>
      </c>
      <c r="B25" s="10">
        <v>416.0</v>
      </c>
      <c r="C25" s="10"/>
      <c r="E25" s="9" t="s">
        <v>42</v>
      </c>
      <c r="F25" s="11"/>
      <c r="G25" s="9"/>
      <c r="H25" s="10">
        <v>10000.0</v>
      </c>
    </row>
    <row r="26" ht="14.25" customHeight="1">
      <c r="A26" s="4" t="s">
        <v>43</v>
      </c>
      <c r="B26" s="5"/>
      <c r="C26" s="5">
        <f>B27</f>
        <v>29670</v>
      </c>
      <c r="E26" s="9" t="s">
        <v>44</v>
      </c>
      <c r="F26" s="11"/>
      <c r="G26" s="9"/>
      <c r="H26" s="10">
        <v>250.0</v>
      </c>
    </row>
    <row r="27" ht="14.25" customHeight="1">
      <c r="A27" s="9" t="s">
        <v>45</v>
      </c>
      <c r="B27" s="10">
        <v>29670.0</v>
      </c>
      <c r="C27" s="10"/>
      <c r="F27" s="3"/>
      <c r="H27" s="2"/>
    </row>
    <row r="28" ht="14.25" customHeight="1">
      <c r="A28" s="4" t="s">
        <v>27</v>
      </c>
      <c r="B28" s="5"/>
      <c r="C28" s="5">
        <f>SUM(B29:B32)</f>
        <v>57612</v>
      </c>
      <c r="E28" s="9" t="s">
        <v>46</v>
      </c>
      <c r="F28" s="11"/>
      <c r="G28" s="9"/>
      <c r="H28" s="10">
        <v>30000.0</v>
      </c>
    </row>
    <row r="29" ht="14.25" customHeight="1">
      <c r="A29" s="9" t="s">
        <v>47</v>
      </c>
      <c r="B29" s="10">
        <v>8626.0</v>
      </c>
      <c r="C29" s="10"/>
    </row>
    <row r="30" ht="14.25" customHeight="1">
      <c r="A30" s="15" t="s">
        <v>48</v>
      </c>
      <c r="B30" s="16">
        <v>23640.0</v>
      </c>
      <c r="C30" s="16"/>
      <c r="E30" s="13" t="s">
        <v>49</v>
      </c>
      <c r="F30" s="17"/>
      <c r="G30" s="13"/>
      <c r="H30" s="18">
        <f>SUM(H5:H28)</f>
        <v>249060</v>
      </c>
    </row>
    <row r="31" ht="14.25" customHeight="1">
      <c r="A31" s="9" t="s">
        <v>50</v>
      </c>
      <c r="B31" s="10">
        <v>22576.0</v>
      </c>
      <c r="C31" s="10"/>
      <c r="F31" s="3"/>
      <c r="H31" s="2"/>
    </row>
    <row r="32" ht="14.25" customHeight="1">
      <c r="A32" s="9" t="s">
        <v>4</v>
      </c>
      <c r="B32" s="10">
        <v>2770.0</v>
      </c>
      <c r="C32" s="10"/>
      <c r="F32" s="3"/>
      <c r="H32" s="2"/>
    </row>
    <row r="33" ht="14.25" customHeight="1">
      <c r="A33" s="4" t="s">
        <v>51</v>
      </c>
      <c r="B33" s="5"/>
      <c r="C33" s="5">
        <f>SUM(B34:B35)</f>
        <v>18990</v>
      </c>
      <c r="E33" s="19" t="s">
        <v>52</v>
      </c>
      <c r="F33" s="20"/>
      <c r="G33" s="19"/>
      <c r="H33" s="21">
        <f>H30-B43</f>
        <v>-12953</v>
      </c>
    </row>
    <row r="34" ht="14.25" customHeight="1">
      <c r="A34" s="9" t="s">
        <v>53</v>
      </c>
      <c r="B34" s="10">
        <v>18400.0</v>
      </c>
      <c r="C34" s="10"/>
      <c r="F34" s="3"/>
    </row>
    <row r="35" ht="14.25" customHeight="1">
      <c r="A35" s="9" t="s">
        <v>41</v>
      </c>
      <c r="B35" s="10">
        <v>590.0</v>
      </c>
      <c r="C35" s="10"/>
      <c r="F35" s="3"/>
    </row>
    <row r="36" ht="14.25" customHeight="1">
      <c r="A36" s="4" t="s">
        <v>54</v>
      </c>
      <c r="B36" s="5"/>
      <c r="C36" s="5"/>
      <c r="F36" s="3"/>
    </row>
    <row r="37" ht="14.25" customHeight="1">
      <c r="A37" s="9" t="s">
        <v>55</v>
      </c>
      <c r="B37" s="10">
        <v>10000.0</v>
      </c>
      <c r="C37" s="10"/>
      <c r="F37" s="3"/>
      <c r="H37" s="2"/>
    </row>
    <row r="38" ht="14.25" customHeight="1">
      <c r="A38" s="9" t="s">
        <v>56</v>
      </c>
      <c r="B38" s="10">
        <v>1500.0</v>
      </c>
      <c r="C38" s="10"/>
      <c r="F38" s="3"/>
      <c r="H38" s="2"/>
    </row>
    <row r="39" ht="14.25" customHeight="1">
      <c r="A39" s="4" t="s">
        <v>38</v>
      </c>
      <c r="B39" s="5"/>
      <c r="C39" s="5"/>
      <c r="F39" s="3"/>
      <c r="H39" s="2"/>
    </row>
    <row r="40" ht="14.25" customHeight="1">
      <c r="A40" s="9" t="s">
        <v>57</v>
      </c>
      <c r="B40" s="10">
        <v>5000.0</v>
      </c>
      <c r="C40" s="10"/>
      <c r="F40" s="3"/>
      <c r="H40" s="2"/>
    </row>
    <row r="41" ht="14.25" customHeight="1">
      <c r="B41" s="2"/>
      <c r="C41" s="2"/>
      <c r="F41" s="3"/>
      <c r="H41" s="2"/>
    </row>
    <row r="42" ht="14.25" customHeight="1">
      <c r="B42" s="2"/>
      <c r="C42" s="2"/>
      <c r="F42" s="3"/>
      <c r="H42" s="2"/>
    </row>
    <row r="43" ht="14.25" customHeight="1">
      <c r="A43" s="13" t="s">
        <v>49</v>
      </c>
      <c r="B43" s="18">
        <f>SUM(B5:B39)</f>
        <v>262013</v>
      </c>
      <c r="C43" s="22"/>
      <c r="F43" s="3"/>
      <c r="H43" s="2"/>
    </row>
    <row r="44" ht="14.25" customHeight="1">
      <c r="B44" s="2"/>
      <c r="C44" s="2"/>
      <c r="F44" s="3"/>
      <c r="H44" s="2"/>
    </row>
    <row r="45" ht="14.25" customHeight="1">
      <c r="F45" s="3"/>
      <c r="H45" s="2"/>
    </row>
    <row r="46" ht="14.25" customHeight="1">
      <c r="F46" s="3"/>
    </row>
    <row r="47" ht="14.25" customHeight="1">
      <c r="F47" s="3"/>
    </row>
    <row r="48" ht="14.25" customHeight="1">
      <c r="F48" s="3"/>
    </row>
    <row r="49" ht="14.25" customHeight="1">
      <c r="F49" s="3"/>
    </row>
    <row r="50" ht="14.25" customHeight="1">
      <c r="F50" s="3"/>
    </row>
    <row r="51" ht="14.25" customHeight="1">
      <c r="F51" s="3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  <row r="986" ht="14.25" customHeight="1">
      <c r="F986" s="3"/>
    </row>
    <row r="987" ht="14.25" customHeight="1">
      <c r="F987" s="3"/>
    </row>
    <row r="988" ht="14.25" customHeight="1">
      <c r="F988" s="3"/>
    </row>
    <row r="989" ht="14.25" customHeight="1">
      <c r="F989" s="3"/>
    </row>
    <row r="990" ht="14.25" customHeight="1">
      <c r="F990" s="3"/>
    </row>
    <row r="991" ht="14.25" customHeight="1">
      <c r="F991" s="3"/>
    </row>
    <row r="992" ht="14.25" customHeight="1">
      <c r="F992" s="3"/>
    </row>
    <row r="993" ht="14.25" customHeight="1">
      <c r="F993" s="3"/>
    </row>
    <row r="994" ht="14.25" customHeight="1">
      <c r="F994" s="3"/>
    </row>
    <row r="995" ht="14.25" customHeight="1">
      <c r="F995" s="3"/>
    </row>
    <row r="996" ht="14.25" customHeight="1">
      <c r="F996" s="3"/>
    </row>
    <row r="997" ht="14.25" customHeight="1">
      <c r="F997" s="3"/>
    </row>
    <row r="998" ht="14.25" customHeight="1">
      <c r="F998" s="3"/>
    </row>
    <row r="999" ht="14.25" customHeight="1">
      <c r="F999" s="3"/>
    </row>
    <row r="1000" ht="14.25" customHeight="1">
      <c r="F1000" s="3"/>
    </row>
  </sheetData>
  <mergeCells count="1">
    <mergeCell ref="E5:H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2022-06-01T11:14:36Z</dcterms:created>
  <dc:creator>Samuel</dc:creator>
</cp:coreProperties>
</file>